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'Лист1'!$A$1:$E$102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<sst xmlns="http://schemas.openxmlformats.org/spreadsheetml/2006/main" count="129" uniqueCount="114">
  <si>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</si>
  <si>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</si>
  <si>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</si>
  <si>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</si>
  <si>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</si>
  <si>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</si>
  <si>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</si>
  <si>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</si>
  <si>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</si>
  <si>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</si>
  <si>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</si>
  <si>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t>Закрытое акционерное общество "ГФТ Паевые Инвестиционные Фонды"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</si>
  <si>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</si>
  <si>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</si>
  <si>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</si>
  <si>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</si>
  <si>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</si>
  <si>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</si>
  <si>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</si>
  <si>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</si>
  <si>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</si>
  <si>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</si>
  <si>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</si>
  <si>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</si>
  <si>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</si>
  <si>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</si>
  <si>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</si>
  <si>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</si>
  <si>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</si>
  <si>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</si>
  <si>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</si>
  <si>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</si>
  <si>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</si>
  <si>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</si>
  <si>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</si>
  <si>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</si>
  <si>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</si>
  <si>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</si>
  <si>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</si>
  <si>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</si>
  <si>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</si>
  <si>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</si>
  <si>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</si>
  <si>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</si>
  <si>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</si>
  <si>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</si>
  <si>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</si>
  <si>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</si>
  <si>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</si>
  <si>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</si>
  <si>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</si>
  <si>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</si>
  <si>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</si>
  <si>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</si>
  <si>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</si>
  <si>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</si>
  <si>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</si>
  <si>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</si>
  <si>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</si>
  <si>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</si>
  <si>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</si>
  <si>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</si>
  <si>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</si>
  <si>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</si>
  <si>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</si>
  <si>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</si>
  <si>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</si>
  <si>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</si>
  <si>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</si>
  <si>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</si>
  <si>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</si>
  <si>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</si>
  <si>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</si>
  <si>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</si>
  <si>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</si>
  <si>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</si>
  <si>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</si>
  <si>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</si>
  <si>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</si>
  <si>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</si>
  <si>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</si>
  <si>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</si>
  <si>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</si>
  <si>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</si>
  <si>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</si>
  <si>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</si>
  <si>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</si>
  <si>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</si>
  <si>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</si>
  <si>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</si>
  <si>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</si>
  <si>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</si>
  <si>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</si>
  <si>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</si>
  <si>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</si>
  <si>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</si>
  <si>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</si>
  <si>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</si>
  <si>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</si>
  <si>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</si>
  <si>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</si>
  <si>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</si>
  <si>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</si>
  <si>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</si>
  <si>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</si>
  <si>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</si>
  <si>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</si>
  <si>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t>Анциферов М.В.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</si>
  <si>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</si>
  <si>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 xml:space="preserve">Программно-аппаратные средства        </t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</si>
  <si>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</si>
  <si>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процедуры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</si>
  <si>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</si>
  <si>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30 июня 2014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</si>
</sst>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73">
      <selection activeCell="C86" sqref="C86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108</v>
      </c>
    </row>
    <row r="13" spans="1:9" ht="15.75">
      <c r="A13" s="43" t="s">
        <v>10</v>
      </c>
      <c r="B13" s="43"/>
      <c r="C13" s="43"/>
      <c r="D13" s="43"/>
      <c r="E13" s="43"/>
      <c r="F13" s="1"/>
      <c r="G13" s="1"/>
      <c r="H13" s="1"/>
      <c r="I13" s="1"/>
    </row>
    <row r="14" spans="1:9" ht="15.75">
      <c r="A14" s="43" t="s">
        <v>113</v>
      </c>
      <c r="B14" s="43"/>
      <c r="C14" s="43"/>
      <c r="D14" s="43"/>
      <c r="E14" s="43"/>
      <c r="F14" s="1"/>
      <c r="G14" s="1"/>
      <c r="H14" s="1"/>
      <c r="I14" s="1"/>
    </row>
    <row r="15" spans="1:9" ht="15.75">
      <c r="A15" s="43" t="s">
        <v>11</v>
      </c>
      <c r="B15" s="43"/>
      <c r="C15" s="43"/>
      <c r="D15" s="43"/>
      <c r="E15" s="43"/>
      <c r="F15" s="1"/>
      <c r="G15" s="1"/>
      <c r="H15" s="1"/>
      <c r="I15" s="1"/>
    </row>
    <row r="17" spans="1:5" ht="15">
      <c r="A17" s="44" t="s">
        <v>12</v>
      </c>
      <c r="B17" s="44"/>
      <c r="C17" s="44"/>
      <c r="D17" s="44"/>
      <c r="E17" s="44"/>
    </row>
    <row r="18" spans="1:8" ht="60">
      <c r="A18" s="3" t="s">
        <v>13</v>
      </c>
      <c r="B18" s="4" t="s">
        <v>14</v>
      </c>
      <c r="C18" s="4" t="s">
        <v>15</v>
      </c>
      <c r="D18" s="4" t="s">
        <v>16</v>
      </c>
      <c r="E18" s="4" t="s">
        <v>17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18</v>
      </c>
      <c r="B20" s="34"/>
      <c r="C20" s="34"/>
      <c r="D20" s="34"/>
      <c r="E20" s="35"/>
    </row>
    <row r="21" spans="1:5" ht="15">
      <c r="A21" s="6" t="s">
        <v>19</v>
      </c>
      <c r="B21" s="9" t="s">
        <v>24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25</v>
      </c>
      <c r="C22" s="27">
        <v>21120.24</v>
      </c>
      <c r="D22" s="5">
        <v>1</v>
      </c>
      <c r="E22" s="27">
        <f>C22*D22</f>
        <v>21120.24</v>
      </c>
    </row>
    <row r="23" spans="1:5" ht="15">
      <c r="A23" s="6" t="s">
        <v>20</v>
      </c>
      <c r="B23" s="9" t="s">
        <v>26</v>
      </c>
      <c r="C23" s="7"/>
      <c r="D23" s="5">
        <v>1</v>
      </c>
      <c r="E23" s="7">
        <f>C23*D23</f>
        <v>0</v>
      </c>
    </row>
    <row r="24" spans="1:5" ht="15">
      <c r="A24" s="6" t="s">
        <v>21</v>
      </c>
      <c r="B24" s="9" t="s">
        <v>27</v>
      </c>
      <c r="C24" s="7"/>
      <c r="D24" s="5">
        <v>0.5</v>
      </c>
      <c r="E24" s="7">
        <f>C24*D24</f>
        <v>0</v>
      </c>
    </row>
    <row r="25" spans="1:5" ht="29.25">
      <c r="A25" s="8" t="s">
        <v>22</v>
      </c>
      <c r="B25" s="9" t="s">
        <v>28</v>
      </c>
      <c r="C25" s="7"/>
      <c r="D25" s="5">
        <v>0.5</v>
      </c>
      <c r="E25" s="7">
        <f>C25*D25</f>
        <v>0</v>
      </c>
    </row>
    <row r="26" spans="1:5" ht="15">
      <c r="A26" s="11" t="s">
        <v>23</v>
      </c>
      <c r="B26" s="12" t="s">
        <v>29</v>
      </c>
      <c r="C26" s="28">
        <f>C21+C22+C23+C24+C25</f>
        <v>21120.24</v>
      </c>
      <c r="D26" s="14" t="s">
        <v>30</v>
      </c>
      <c r="E26" s="28">
        <f>E21+E22+E23+E24+E25</f>
        <v>21120.24</v>
      </c>
    </row>
    <row r="27" spans="1:5" ht="15">
      <c r="A27" s="33" t="s">
        <v>31</v>
      </c>
      <c r="B27" s="34"/>
      <c r="C27" s="34"/>
      <c r="D27" s="34"/>
      <c r="E27" s="35"/>
    </row>
    <row r="28" spans="1:5" ht="43.5">
      <c r="A28" s="8" t="s">
        <v>32</v>
      </c>
      <c r="B28" s="9" t="s">
        <v>34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35</v>
      </c>
      <c r="C29" s="27">
        <v>81897.19</v>
      </c>
      <c r="D29" s="5">
        <v>1</v>
      </c>
      <c r="E29" s="27">
        <f>C29*D29</f>
        <v>81897.19</v>
      </c>
    </row>
    <row r="30" spans="1:5" ht="15">
      <c r="A30" s="11" t="s">
        <v>33</v>
      </c>
      <c r="B30" s="12" t="s">
        <v>36</v>
      </c>
      <c r="C30" s="28">
        <f>C28+C29</f>
        <v>81897.19</v>
      </c>
      <c r="D30" s="14" t="s">
        <v>30</v>
      </c>
      <c r="E30" s="28">
        <f>E28+E29</f>
        <v>81897.19</v>
      </c>
    </row>
    <row r="31" spans="1:5" ht="15">
      <c r="A31" s="33" t="s">
        <v>37</v>
      </c>
      <c r="B31" s="34"/>
      <c r="C31" s="34"/>
      <c r="D31" s="34"/>
      <c r="E31" s="35"/>
    </row>
    <row r="32" spans="1:5" ht="129">
      <c r="A32" s="8" t="s">
        <v>38</v>
      </c>
      <c r="B32" s="9" t="s">
        <v>41</v>
      </c>
      <c r="C32" s="7"/>
      <c r="D32" s="5">
        <v>1</v>
      </c>
      <c r="E32" s="7">
        <f>C32*D32</f>
        <v>0</v>
      </c>
    </row>
    <row r="33" spans="1:5" ht="15">
      <c r="A33" s="6" t="s">
        <v>39</v>
      </c>
      <c r="B33" s="9" t="s">
        <v>42</v>
      </c>
      <c r="C33" s="7"/>
      <c r="D33" s="5">
        <v>1</v>
      </c>
      <c r="E33" s="7">
        <f>C33*D33</f>
        <v>0</v>
      </c>
    </row>
    <row r="34" spans="1:5" ht="15">
      <c r="A34" s="11" t="s">
        <v>40</v>
      </c>
      <c r="B34" s="12" t="s">
        <v>43</v>
      </c>
      <c r="C34" s="13">
        <f>C32+C33</f>
        <v>0</v>
      </c>
      <c r="D34" s="14" t="s">
        <v>30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6" t="s">
        <v>44</v>
      </c>
      <c r="B36" s="37"/>
      <c r="C36" s="37"/>
      <c r="D36" s="37"/>
      <c r="E36" s="38"/>
    </row>
    <row r="37" spans="1:5" ht="43.5">
      <c r="A37" s="8" t="s">
        <v>45</v>
      </c>
      <c r="B37" s="9" t="s">
        <v>60</v>
      </c>
      <c r="C37" s="7"/>
      <c r="D37" s="5">
        <v>1</v>
      </c>
      <c r="E37" s="7">
        <f>C37*D37</f>
        <v>0</v>
      </c>
    </row>
    <row r="38" spans="1:5" ht="86.25">
      <c r="A38" s="8" t="s">
        <v>46</v>
      </c>
      <c r="B38" s="9" t="s">
        <v>61</v>
      </c>
      <c r="C38" s="27">
        <v>93138388.01</v>
      </c>
      <c r="D38" s="5">
        <v>1</v>
      </c>
      <c r="E38" s="27">
        <f aca="true" t="shared" si="0" ref="E38:E50">C38*D38</f>
        <v>93138388.01</v>
      </c>
    </row>
    <row r="39" spans="1:5" ht="72">
      <c r="A39" s="8" t="s">
        <v>47</v>
      </c>
      <c r="B39" s="9" t="s">
        <v>62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48</v>
      </c>
      <c r="B40" s="9" t="s">
        <v>63</v>
      </c>
      <c r="C40" s="7"/>
      <c r="D40" s="5">
        <v>0.1</v>
      </c>
      <c r="E40" s="7">
        <f t="shared" si="0"/>
        <v>0</v>
      </c>
    </row>
    <row r="41" spans="1:5" ht="43.5">
      <c r="A41" s="8" t="s">
        <v>49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50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51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52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53</v>
      </c>
      <c r="B45" s="5">
        <v>210</v>
      </c>
      <c r="C45" s="27">
        <v>2485000</v>
      </c>
      <c r="D45" s="5">
        <v>0.1</v>
      </c>
      <c r="E45" s="27">
        <f t="shared" si="0"/>
        <v>248500</v>
      </c>
    </row>
    <row r="46" spans="1:5" ht="57.75">
      <c r="A46" s="8" t="s">
        <v>54</v>
      </c>
      <c r="B46" s="5">
        <v>220</v>
      </c>
      <c r="C46" s="27"/>
      <c r="D46" s="5">
        <v>1</v>
      </c>
      <c r="E46" s="27">
        <f t="shared" si="0"/>
        <v>0</v>
      </c>
    </row>
    <row r="47" spans="1:5" ht="72">
      <c r="A47" s="8" t="s">
        <v>55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56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57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58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59</v>
      </c>
      <c r="B51" s="14">
        <v>270</v>
      </c>
      <c r="C51" s="28">
        <f>C37+C38+C39+C40+C41+C42+C43+C44+C45+C46+C47+C48+C49+C50</f>
        <v>95623388.01</v>
      </c>
      <c r="D51" s="14" t="s">
        <v>30</v>
      </c>
      <c r="E51" s="28">
        <f>E37+E38+E39+E40+E41+E42+E43+E44+E45+E46+E47+E48+E49+E50</f>
        <v>93386888.01</v>
      </c>
    </row>
    <row r="52" spans="1:5" ht="15">
      <c r="A52" s="33" t="s">
        <v>64</v>
      </c>
      <c r="B52" s="34"/>
      <c r="C52" s="34"/>
      <c r="D52" s="34"/>
      <c r="E52" s="35"/>
    </row>
    <row r="53" spans="1:5" ht="43.5">
      <c r="A53" s="8" t="s">
        <v>65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66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7"/>
      <c r="D55" s="5">
        <v>1</v>
      </c>
      <c r="E55" s="7">
        <f t="shared" si="1"/>
        <v>0</v>
      </c>
    </row>
    <row r="56" spans="1:5" ht="86.25">
      <c r="A56" s="8" t="s">
        <v>67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68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69</v>
      </c>
      <c r="B59" s="16">
        <v>340</v>
      </c>
      <c r="C59" s="7"/>
      <c r="D59" s="5">
        <v>1</v>
      </c>
      <c r="E59" s="7">
        <f t="shared" si="1"/>
        <v>0</v>
      </c>
    </row>
    <row r="60" spans="1:5" ht="149.25" customHeight="1">
      <c r="A60" s="8" t="s">
        <v>70</v>
      </c>
      <c r="B60" s="16">
        <v>350</v>
      </c>
      <c r="C60" s="27">
        <v>960.47</v>
      </c>
      <c r="D60" s="5">
        <v>1</v>
      </c>
      <c r="E60" s="27">
        <f t="shared" si="1"/>
        <v>960.47</v>
      </c>
    </row>
    <row r="61" spans="1:5" ht="43.5">
      <c r="A61" s="8" t="s">
        <v>71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72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73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52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74</v>
      </c>
      <c r="B65" s="16">
        <v>400</v>
      </c>
      <c r="C65" s="27">
        <v>1623700.36</v>
      </c>
      <c r="D65" s="5">
        <v>1</v>
      </c>
      <c r="E65" s="27">
        <f t="shared" si="1"/>
        <v>1623700.36</v>
      </c>
    </row>
    <row r="66" spans="1:5" ht="86.25">
      <c r="A66" s="8" t="s">
        <v>75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76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77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78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79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80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81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82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83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84</v>
      </c>
      <c r="B75" s="16">
        <v>500</v>
      </c>
      <c r="C75" s="27">
        <v>0</v>
      </c>
      <c r="D75" s="5">
        <v>0.1</v>
      </c>
      <c r="E75" s="27">
        <f t="shared" si="1"/>
        <v>0</v>
      </c>
    </row>
    <row r="76" spans="1:5" ht="15">
      <c r="A76" s="17" t="s">
        <v>85</v>
      </c>
      <c r="B76" s="18">
        <v>510</v>
      </c>
      <c r="C76" s="28">
        <f>C53+C54+C55+C56+C57+C58+C59+C60+C61+C62+C63+C64+C65+C66+C67+C68+C69+C70+C71+C72+C73+C74+C75</f>
        <v>1624660.83</v>
      </c>
      <c r="D76" s="14" t="s">
        <v>30</v>
      </c>
      <c r="E76" s="28">
        <f>E53+E54+E55+E56+E57+E58+E59+E60+E61+E62+E63+E64+E65+E66+E67+E68+E69+E70+E71+E72+E73+E74+E75</f>
        <v>1624660.83</v>
      </c>
    </row>
    <row r="77" spans="1:5" ht="15">
      <c r="A77" s="33" t="s">
        <v>86</v>
      </c>
      <c r="B77" s="34"/>
      <c r="C77" s="34"/>
      <c r="D77" s="34"/>
      <c r="E77" s="35"/>
    </row>
    <row r="78" spans="1:5" ht="57.75">
      <c r="A78" s="8" t="s">
        <v>87</v>
      </c>
      <c r="B78" s="5">
        <v>520</v>
      </c>
      <c r="C78" s="27">
        <v>59759.95</v>
      </c>
      <c r="D78" s="5">
        <v>1</v>
      </c>
      <c r="E78" s="27">
        <f>C78*D78</f>
        <v>59759.95</v>
      </c>
    </row>
    <row r="79" spans="1:5" ht="31.5" customHeight="1">
      <c r="A79" s="42" t="s">
        <v>88</v>
      </c>
      <c r="B79" s="42"/>
      <c r="C79" s="42"/>
      <c r="D79" s="42"/>
      <c r="E79" s="29">
        <f>E78+E76+E51+E34+E30+E26</f>
        <v>95174326.22</v>
      </c>
    </row>
    <row r="80" spans="1:5" ht="15">
      <c r="A80" s="39" t="s">
        <v>89</v>
      </c>
      <c r="B80" s="39"/>
      <c r="C80" s="39"/>
      <c r="D80" s="39"/>
      <c r="E80" s="29">
        <f>E79+E77+E52+E35+E31+E27</f>
        <v>95174326.22</v>
      </c>
    </row>
    <row r="81" spans="1:5" ht="15">
      <c r="A81" s="33" t="s">
        <v>90</v>
      </c>
      <c r="B81" s="34"/>
      <c r="C81" s="34"/>
      <c r="D81" s="34"/>
      <c r="E81" s="35"/>
    </row>
    <row r="82" spans="1:5" ht="72">
      <c r="A82" s="8" t="s">
        <v>91</v>
      </c>
      <c r="B82" s="5">
        <v>530</v>
      </c>
      <c r="C82" s="7"/>
      <c r="D82" s="5" t="s">
        <v>30</v>
      </c>
      <c r="E82" s="7">
        <f>C82</f>
        <v>0</v>
      </c>
    </row>
    <row r="83" spans="1:5" ht="43.5">
      <c r="A83" s="8" t="s">
        <v>92</v>
      </c>
      <c r="B83" s="5">
        <v>540</v>
      </c>
      <c r="C83" s="7"/>
      <c r="D83" s="5" t="s">
        <v>30</v>
      </c>
      <c r="E83" s="7">
        <f aca="true" t="shared" si="2" ref="E83:E91">C83</f>
        <v>0</v>
      </c>
    </row>
    <row r="84" spans="1:5" ht="29.25">
      <c r="A84" s="8" t="s">
        <v>93</v>
      </c>
      <c r="B84" s="5">
        <v>550</v>
      </c>
      <c r="C84" s="27">
        <v>10000</v>
      </c>
      <c r="D84" s="5" t="s">
        <v>30</v>
      </c>
      <c r="E84" s="27">
        <f>C84</f>
        <v>10000</v>
      </c>
    </row>
    <row r="85" spans="1:5" ht="15">
      <c r="A85" s="8" t="s">
        <v>94</v>
      </c>
      <c r="B85" s="5">
        <v>560</v>
      </c>
      <c r="C85" s="31">
        <v>141465.13</v>
      </c>
      <c r="D85" s="5" t="s">
        <v>30</v>
      </c>
      <c r="E85" s="27">
        <f>C85</f>
        <v>141465.13</v>
      </c>
    </row>
    <row r="86" spans="1:5" ht="57.75">
      <c r="A86" s="8" t="s">
        <v>95</v>
      </c>
      <c r="B86" s="5">
        <v>570</v>
      </c>
      <c r="C86" s="7"/>
      <c r="D86" s="5" t="s">
        <v>30</v>
      </c>
      <c r="E86" s="7">
        <f t="shared" si="2"/>
        <v>0</v>
      </c>
    </row>
    <row r="87" spans="1:5" ht="43.5">
      <c r="A87" s="8" t="s">
        <v>96</v>
      </c>
      <c r="B87" s="5">
        <v>580</v>
      </c>
      <c r="C87" s="7"/>
      <c r="D87" s="5" t="s">
        <v>30</v>
      </c>
      <c r="E87" s="7">
        <f t="shared" si="2"/>
        <v>0</v>
      </c>
    </row>
    <row r="88" spans="1:5" ht="114.75">
      <c r="A88" s="8" t="s">
        <v>97</v>
      </c>
      <c r="B88" s="5">
        <v>590</v>
      </c>
      <c r="C88" s="7"/>
      <c r="D88" s="5" t="s">
        <v>30</v>
      </c>
      <c r="E88" s="7">
        <f t="shared" si="2"/>
        <v>0</v>
      </c>
    </row>
    <row r="89" spans="1:5" ht="29.25">
      <c r="A89" s="8" t="s">
        <v>98</v>
      </c>
      <c r="B89" s="5">
        <v>600</v>
      </c>
      <c r="C89" s="7"/>
      <c r="D89" s="5" t="s">
        <v>30</v>
      </c>
      <c r="E89" s="7">
        <f t="shared" si="2"/>
        <v>0</v>
      </c>
    </row>
    <row r="90" spans="1:5" ht="43.5">
      <c r="A90" s="8" t="s">
        <v>99</v>
      </c>
      <c r="B90" s="5">
        <v>610</v>
      </c>
      <c r="C90" s="7"/>
      <c r="D90" s="5" t="s">
        <v>30</v>
      </c>
      <c r="E90" s="7">
        <f t="shared" si="2"/>
        <v>0</v>
      </c>
    </row>
    <row r="91" spans="1:5" ht="72">
      <c r="A91" s="8" t="s">
        <v>100</v>
      </c>
      <c r="B91" s="5">
        <v>620</v>
      </c>
      <c r="C91" s="7"/>
      <c r="D91" s="5" t="s">
        <v>30</v>
      </c>
      <c r="E91" s="7">
        <f t="shared" si="2"/>
        <v>0</v>
      </c>
    </row>
    <row r="92" spans="1:5" ht="15">
      <c r="A92" s="40" t="s">
        <v>101</v>
      </c>
      <c r="B92" s="40"/>
      <c r="C92" s="40"/>
      <c r="D92" s="40"/>
      <c r="E92" s="28">
        <f>E82+E83+E84+E85+E86+E87+E88+E89+E90+E91</f>
        <v>151465.13</v>
      </c>
    </row>
    <row r="93" spans="1:5" ht="15">
      <c r="A93" s="33" t="s">
        <v>102</v>
      </c>
      <c r="B93" s="34"/>
      <c r="C93" s="34"/>
      <c r="D93" s="34"/>
      <c r="E93" s="35"/>
    </row>
    <row r="94" spans="1:5" ht="15">
      <c r="A94" s="41" t="s">
        <v>103</v>
      </c>
      <c r="B94" s="41"/>
      <c r="C94" s="41"/>
      <c r="D94" s="41"/>
      <c r="E94" s="30">
        <f>E79-E92</f>
        <v>95022861.09</v>
      </c>
    </row>
    <row r="97" spans="1:5" ht="15.75" thickBot="1">
      <c r="A97" t="s">
        <v>104</v>
      </c>
      <c r="B97" s="19"/>
      <c r="C97" s="19"/>
      <c r="D97" s="32" t="s">
        <v>105</v>
      </c>
      <c r="E97" s="32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106</v>
      </c>
      <c r="B100" s="19"/>
      <c r="C100" s="19"/>
      <c r="D100" s="32" t="s">
        <v>107</v>
      </c>
      <c r="E100" s="32"/>
    </row>
  </sheetData>
  <sheetProtection/>
  <mergeCells count="18">
    <mergeCell ref="A20:E20"/>
    <mergeCell ref="A52:E52"/>
    <mergeCell ref="A77:E77"/>
    <mergeCell ref="A79:D79"/>
    <mergeCell ref="A13:E13"/>
    <mergeCell ref="A14:E14"/>
    <mergeCell ref="A15:E15"/>
    <mergeCell ref="A17:E17"/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</mergeCells>
  <printOptions/>
  <pageMargins left="0.7" right="0.18" top="0.29" bottom="0.32" header="0.17" footer="0.23"/>
  <pageSetup horizontalDpi="600" verticalDpi="600" orientation="portrait" paperSize="9" scale="74" r:id="rId1"/>
  <rowBreaks count="2" manualBreakCount="2">
    <brk id="69" max="4" man="1"/>
    <brk id="8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2014-07-30T07:44:31Z</cp:lastPrinted>
  <dcterms:created xsi:type="dcterms:W3CDTF">2010-10-15T10:42:50Z</dcterms:created>
  <dcterms:modified xsi:type="dcterms:W3CDTF">2014-07-30T08:48:38Z</dcterms:modified>
  <cp:category/>
  <cp:version/>
  <cp:contentType/>
  <cp:contentStatus/>
</cp:coreProperties>
</file>